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Segundo trimestre\Presupuestales\"/>
    </mc:Choice>
  </mc:AlternateContent>
  <xr:revisionPtr revIDLastSave="0" documentId="13_ncr:1_{78C38E2C-BE80-4D83-B8D0-6FFBEE3730EE}" xr6:coauthVersionLast="45" xr6:coauthVersionMax="45" xr10:uidLastSave="{00000000-0000-0000-0000-000000000000}"/>
  <bookViews>
    <workbookView xWindow="-120" yWindow="-120" windowWidth="29040" windowHeight="15840" xr2:uid="{13FF23A7-5CFD-4975-A74C-176653790828}"/>
  </bookViews>
  <sheets>
    <sheet name="Ingreso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83" i="1" l="1"/>
  <c r="H84" i="1" s="1"/>
  <c r="G83" i="1"/>
  <c r="G84" i="1" s="1"/>
  <c r="E83" i="1"/>
  <c r="E84" i="1" s="1"/>
  <c r="D83" i="1"/>
  <c r="D84" i="1" s="1"/>
  <c r="I82" i="1"/>
  <c r="F82" i="1"/>
  <c r="I77" i="1"/>
  <c r="I76" i="1" s="1"/>
  <c r="F77" i="1"/>
  <c r="H76" i="1"/>
  <c r="G76" i="1"/>
  <c r="E76" i="1"/>
  <c r="D76" i="1"/>
  <c r="I70" i="1"/>
  <c r="F70" i="1"/>
  <c r="F68" i="1" s="1"/>
  <c r="H68" i="1"/>
  <c r="G68" i="1"/>
  <c r="E68" i="1"/>
  <c r="D68" i="1"/>
  <c r="I67" i="1"/>
  <c r="I63" i="1" s="1"/>
  <c r="F67" i="1"/>
  <c r="F63" i="1" s="1"/>
  <c r="H63" i="1"/>
  <c r="G63" i="1"/>
  <c r="E63" i="1"/>
  <c r="D63" i="1"/>
  <c r="I58" i="1"/>
  <c r="F58" i="1"/>
  <c r="I57" i="1"/>
  <c r="I54" i="1" s="1"/>
  <c r="F57" i="1"/>
  <c r="H54" i="1"/>
  <c r="G54" i="1"/>
  <c r="E54" i="1"/>
  <c r="D54" i="1"/>
  <c r="I43" i="1"/>
  <c r="I42" i="1"/>
  <c r="F42" i="1"/>
  <c r="F41" i="1" s="1"/>
  <c r="H41" i="1"/>
  <c r="G41" i="1"/>
  <c r="E41" i="1"/>
  <c r="D41" i="1"/>
  <c r="I35" i="1"/>
  <c r="F35" i="1"/>
  <c r="I33" i="1"/>
  <c r="F33" i="1"/>
  <c r="H32" i="1"/>
  <c r="G32" i="1"/>
  <c r="E32" i="1"/>
  <c r="D32" i="1"/>
  <c r="I31" i="1"/>
  <c r="F31" i="1"/>
  <c r="I30" i="1"/>
  <c r="F30" i="1"/>
  <c r="I29" i="1"/>
  <c r="F29" i="1"/>
  <c r="I26" i="1"/>
  <c r="F26" i="1"/>
  <c r="I23" i="1"/>
  <c r="F23" i="1"/>
  <c r="I22" i="1"/>
  <c r="F22" i="1"/>
  <c r="I21" i="1"/>
  <c r="F21" i="1"/>
  <c r="H19" i="1"/>
  <c r="G19" i="1"/>
  <c r="E19" i="1"/>
  <c r="D19" i="1"/>
  <c r="I18" i="1"/>
  <c r="F18" i="1"/>
  <c r="I17" i="1"/>
  <c r="F17" i="1"/>
  <c r="I16" i="1"/>
  <c r="F16" i="1"/>
  <c r="I15" i="1"/>
  <c r="F15" i="1"/>
  <c r="I14" i="1"/>
  <c r="F14" i="1"/>
  <c r="I12" i="1"/>
  <c r="F12" i="1"/>
  <c r="F76" i="1" l="1"/>
  <c r="I41" i="1"/>
  <c r="F19" i="1"/>
  <c r="G45" i="1"/>
  <c r="G79" i="1" s="1"/>
  <c r="D45" i="1"/>
  <c r="G74" i="1"/>
  <c r="H45" i="1"/>
  <c r="I32" i="1"/>
  <c r="E74" i="1"/>
  <c r="F54" i="1"/>
  <c r="I83" i="1"/>
  <c r="F74" i="1"/>
  <c r="H74" i="1"/>
  <c r="F32" i="1"/>
  <c r="I68" i="1"/>
  <c r="E45" i="1"/>
  <c r="D74" i="1"/>
  <c r="D79" i="1" s="1"/>
  <c r="I19" i="1"/>
  <c r="I84" i="1"/>
  <c r="I74" i="1"/>
  <c r="F84" i="1"/>
  <c r="F83" i="1"/>
  <c r="E79" i="1" l="1"/>
  <c r="F45" i="1"/>
  <c r="F79" i="1" s="1"/>
  <c r="I45" i="1"/>
  <c r="I47" i="1" s="1"/>
  <c r="H79" i="1"/>
  <c r="I79" i="1" l="1"/>
</calcChain>
</file>

<file path=xl/sharedStrings.xml><?xml version="1.0" encoding="utf-8"?>
<sst xmlns="http://schemas.openxmlformats.org/spreadsheetml/2006/main" count="88" uniqueCount="88">
  <si>
    <t>Municipio de Chihuahua</t>
  </si>
  <si>
    <t>Estado Analítico de Ingresos Detallado - LDF</t>
  </si>
  <si>
    <t>Del 1°  de enero al 30 de junio de 2020</t>
  </si>
  <si>
    <t>(Pesos)</t>
  </si>
  <si>
    <t>Ingreso</t>
  </si>
  <si>
    <t>Diferencia (e)</t>
  </si>
  <si>
    <t>Concepto</t>
  </si>
  <si>
    <t>Estimado (d)</t>
  </si>
  <si>
    <t>Ampliaciones/ (Reducciones)</t>
  </si>
  <si>
    <t>Modificado</t>
  </si>
  <si>
    <t>Devengado</t>
  </si>
  <si>
    <t>Recaudado</t>
  </si>
  <si>
    <t>(c)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</si>
  <si>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</si>
  <si>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</si>
  <si>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</si>
  <si>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</si>
  <si>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</si>
  <si>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</si>
  <si>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</si>
  <si>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</si>
  <si>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</si>
  <si>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</si>
  <si>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</si>
  <si>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</si>
  <si>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</si>
  <si>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</si>
  <si>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</si>
  <si>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</si>
  <si>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</si>
  <si>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</si>
  <si>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</si>
  <si>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</si>
  <si>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</si>
  <si>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</si>
  <si>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</si>
  <si>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</si>
  <si>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</si>
  <si>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</si>
  <si>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</si>
  <si>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</si>
  <si>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</si>
  <si>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</si>
  <si>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</si>
  <si>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</si>
  <si>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</si>
  <si>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</si>
  <si>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</si>
  <si>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</si>
  <si>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</si>
  <si>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</si>
  <si>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</si>
  <si>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</si>
  <si>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</si>
  <si>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</si>
  <si>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</si>
  <si>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</si>
  <si>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</si>
  <si>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</si>
  <si>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</si>
  <si>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</si>
  <si>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</si>
  <si>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</si>
  <si>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</si>
  <si>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</si>
  <si>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</si>
  <si>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</si>
  <si>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</si>
  <si>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</si>
  <si>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</si>
  <si>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</si>
  <si>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</si>
  <si>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</si>
  <si>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</si>
  <si>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</si>
  <si>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</si>
  <si>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</si>
  <si>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PRESIDENTA MUNICIPAL</t>
  </si>
  <si>
    <t>_____________________________________</t>
  </si>
  <si>
    <t>MTRA. MARÍA EUGENIA CAMPOS GALVÁN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</si>
  <si>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</si>
  <si>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</si>
  <si>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</si>
  <si>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</si>
  <si>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_________________________________________</t>
  </si>
  <si>
    <t>__________________________________________________________</t>
  </si>
  <si>
    <t>MTRA. AÍDA AMANDA CÓRDOVA CHÁVEZ</t>
  </si>
  <si>
    <t>C.P. CARLOS DAVID OROZCO CHACÓN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</si>
</sst>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164" fontId="4" fillId="0" borderId="0" applyFont="0" applyFill="0" applyBorder="0" applyAlignment="0" applyProtection="0"/>
  </cellStyleXfs>
  <cellXfs count="71">
    <xf numFmtId="0" fontId="0" fillId="0" borderId="0" xfId="0"/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" fontId="3" fillId="0" borderId="13" xfId="0" applyNumberFormat="1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3" fontId="3" fillId="0" borderId="13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3" fontId="3" fillId="0" borderId="13" xfId="0" applyNumberFormat="1" applyFont="1" applyBorder="1" applyAlignment="1">
      <alignment horizontal="right" vertical="center"/>
    </xf>
    <xf numFmtId="3" fontId="3" fillId="0" borderId="5" xfId="0" applyNumberFormat="1" applyFont="1" applyBorder="1" applyAlignment="1">
      <alignment horizontal="right"/>
    </xf>
    <xf numFmtId="0" fontId="3" fillId="0" borderId="4" xfId="0" applyFont="1" applyBorder="1" applyAlignment="1">
      <alignment horizontal="justify" vertical="center"/>
    </xf>
    <xf numFmtId="0" fontId="3" fillId="0" borderId="0" xfId="0" applyFont="1" applyAlignment="1">
      <alignment horizontal="justify" vertical="center"/>
    </xf>
    <xf numFmtId="3" fontId="3" fillId="0" borderId="14" xfId="0" applyNumberFormat="1" applyFont="1" applyBorder="1" applyAlignment="1">
      <alignment horizontal="right" vertical="center"/>
    </xf>
    <xf numFmtId="3" fontId="3" fillId="0" borderId="8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0" fontId="3" fillId="0" borderId="7" xfId="0" applyFont="1" applyBorder="1" applyAlignment="1">
      <alignment horizontal="justify" vertical="center"/>
    </xf>
    <xf numFmtId="4" fontId="3" fillId="0" borderId="7" xfId="0" applyNumberFormat="1" applyFont="1" applyBorder="1" applyAlignment="1">
      <alignment horizontal="right" vertical="center"/>
    </xf>
    <xf numFmtId="4" fontId="3" fillId="0" borderId="12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justify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>
      <alignment horizontal="right" vertical="center"/>
    </xf>
    <xf numFmtId="38" fontId="4" fillId="0" borderId="0" xfId="0" applyNumberFormat="1" applyFont="1"/>
    <xf numFmtId="0" fontId="5" fillId="0" borderId="0" xfId="2" applyFont="1"/>
    <xf numFmtId="38" fontId="4" fillId="0" borderId="0" xfId="0" applyNumberFormat="1" applyFont="1" applyAlignment="1">
      <alignment horizontal="center"/>
    </xf>
    <xf numFmtId="0" fontId="6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38" fontId="8" fillId="0" borderId="0" xfId="0" applyNumberFormat="1" applyFont="1" applyAlignment="1">
      <alignment horizontal="left"/>
    </xf>
    <xf numFmtId="38" fontId="4" fillId="0" borderId="0" xfId="0" applyNumberFormat="1" applyFont="1" applyAlignment="1">
      <alignment horizontal="left"/>
    </xf>
    <xf numFmtId="164" fontId="3" fillId="0" borderId="0" xfId="3" applyFont="1"/>
    <xf numFmtId="4" fontId="3" fillId="0" borderId="0" xfId="2" applyNumberFormat="1" applyFont="1"/>
    <xf numFmtId="4" fontId="0" fillId="0" borderId="0" xfId="0" applyNumberFormat="1" applyFill="1"/>
    <xf numFmtId="0" fontId="0" fillId="0" borderId="0" xfId="0" applyFill="1"/>
    <xf numFmtId="38" fontId="4" fillId="0" borderId="0" xfId="0" applyNumberFormat="1" applyFont="1" applyFill="1" applyAlignment="1">
      <alignment horizontal="center"/>
    </xf>
    <xf numFmtId="4" fontId="4" fillId="0" borderId="0" xfId="1" applyNumberFormat="1" applyFont="1" applyFill="1" applyBorder="1" applyAlignment="1">
      <alignment horizontal="right"/>
    </xf>
    <xf numFmtId="38" fontId="4" fillId="0" borderId="0" xfId="0" applyNumberFormat="1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/>
    </xf>
    <xf numFmtId="0" fontId="3" fillId="0" borderId="2" xfId="0" applyFont="1" applyBorder="1" applyAlignment="1">
      <alignment horizontal="justify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3" fontId="3" fillId="0" borderId="13" xfId="0" applyNumberFormat="1" applyFont="1" applyBorder="1" applyAlignment="1">
      <alignment horizontal="right" vertical="center"/>
    </xf>
    <xf numFmtId="3" fontId="3" fillId="0" borderId="5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center"/>
    </xf>
    <xf numFmtId="0" fontId="3" fillId="0" borderId="7" xfId="0" applyFont="1" applyBorder="1" applyAlignment="1">
      <alignment horizontal="justify" vertical="center"/>
    </xf>
    <xf numFmtId="38" fontId="4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2" applyFont="1" applyAlignment="1">
      <alignment horizontal="center"/>
    </xf>
  </cellXfs>
  <cellStyles count="4">
    <cellStyle name="Millares" xfId="1" builtinId="3"/>
    <cellStyle name="Millares 2" xfId="3" xr:uid="{01AF0590-8805-4527-99D9-E8267A021276}"/>
    <cellStyle name="Normal" xfId="0" builtinId="0"/>
    <cellStyle name="Normal 35" xfId="2" xr:uid="{ABAD7A52-54BE-4942-B0DA-7470010263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85725</xdr:rowOff>
    </xdr:from>
    <xdr:to>
      <xdr:col>1</xdr:col>
      <xdr:colOff>323850</xdr:colOff>
      <xdr:row>5</xdr:row>
      <xdr:rowOff>71552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6D5106-2EC6-4CB7-989E-5F2EA0D4B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285750"/>
          <a:ext cx="1028700" cy="78592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07565-A2D6-4A62-A3B0-C85926833615}">
  <sheetPr>
    <tabColor theme="4"/>
  </sheetPr>
  <dimension ref="A1:K101"/>
  <sheetViews>
    <sheetView tabSelected="1" topLeftCell="A31" zoomScale="90" zoomScaleNormal="90" workbookViewId="0">
      <selection activeCell="C105" sqref="C105"/>
    </sheetView>
  </sheetViews>
  <sheetFormatPr baseColWidth="10" defaultRowHeight="15" x14ac:dyDescent="0.25"/>
  <cols>
    <col min="3" max="3" width="72.28515625" customWidth="1"/>
    <col min="4" max="4" width="16.28515625" customWidth="1"/>
    <col min="5" max="5" width="17.42578125" customWidth="1"/>
    <col min="6" max="6" width="16.28515625" customWidth="1"/>
    <col min="7" max="7" width="15.28515625" customWidth="1"/>
    <col min="8" max="8" width="17.85546875" customWidth="1"/>
    <col min="9" max="9" width="15.28515625" bestFit="1" customWidth="1"/>
  </cols>
  <sheetData>
    <row r="1" spans="1:9" ht="15.75" thickBot="1" x14ac:dyDescent="0.3"/>
    <row r="2" spans="1:9" ht="15.95" customHeight="1" x14ac:dyDescent="0.25">
      <c r="A2" s="38"/>
      <c r="B2" s="39"/>
      <c r="C2" s="39"/>
      <c r="D2" s="39"/>
      <c r="E2" s="39"/>
      <c r="F2" s="39"/>
      <c r="G2" s="39"/>
      <c r="H2" s="39"/>
      <c r="I2" s="40"/>
    </row>
    <row r="3" spans="1:9" ht="15.95" customHeight="1" x14ac:dyDescent="0.25">
      <c r="A3" s="47" t="s">
        <v>0</v>
      </c>
      <c r="B3" s="48"/>
      <c r="C3" s="48"/>
      <c r="D3" s="48"/>
      <c r="E3" s="48"/>
      <c r="F3" s="48"/>
      <c r="G3" s="48"/>
      <c r="H3" s="48"/>
      <c r="I3" s="49"/>
    </row>
    <row r="4" spans="1:9" ht="15.95" customHeight="1" x14ac:dyDescent="0.25">
      <c r="A4" s="47" t="s">
        <v>1</v>
      </c>
      <c r="B4" s="48"/>
      <c r="C4" s="48"/>
      <c r="D4" s="48"/>
      <c r="E4" s="48"/>
      <c r="F4" s="48"/>
      <c r="G4" s="48"/>
      <c r="H4" s="48"/>
      <c r="I4" s="49"/>
    </row>
    <row r="5" spans="1:9" ht="15.95" customHeight="1" x14ac:dyDescent="0.25">
      <c r="A5" s="47" t="s">
        <v>2</v>
      </c>
      <c r="B5" s="48"/>
      <c r="C5" s="48"/>
      <c r="D5" s="48"/>
      <c r="E5" s="48"/>
      <c r="F5" s="48"/>
      <c r="G5" s="48"/>
      <c r="H5" s="48"/>
      <c r="I5" s="49"/>
    </row>
    <row r="6" spans="1:9" ht="15.95" customHeight="1" thickBot="1" x14ac:dyDescent="0.3">
      <c r="A6" s="50" t="s">
        <v>3</v>
      </c>
      <c r="B6" s="51"/>
      <c r="C6" s="51"/>
      <c r="D6" s="51"/>
      <c r="E6" s="51"/>
      <c r="F6" s="51"/>
      <c r="G6" s="51"/>
      <c r="H6" s="51"/>
      <c r="I6" s="52"/>
    </row>
    <row r="7" spans="1:9" ht="15.75" thickBot="1" x14ac:dyDescent="0.3">
      <c r="A7" s="38"/>
      <c r="B7" s="39"/>
      <c r="C7" s="40"/>
      <c r="D7" s="41" t="s">
        <v>4</v>
      </c>
      <c r="E7" s="42"/>
      <c r="F7" s="42"/>
      <c r="G7" s="42"/>
      <c r="H7" s="43"/>
      <c r="I7" s="44" t="s">
        <v>5</v>
      </c>
    </row>
    <row r="8" spans="1:9" x14ac:dyDescent="0.25">
      <c r="A8" s="47" t="s">
        <v>6</v>
      </c>
      <c r="B8" s="48"/>
      <c r="C8" s="49"/>
      <c r="D8" s="44" t="s">
        <v>7</v>
      </c>
      <c r="E8" s="54" t="s">
        <v>8</v>
      </c>
      <c r="F8" s="44" t="s">
        <v>9</v>
      </c>
      <c r="G8" s="44" t="s">
        <v>10</v>
      </c>
      <c r="H8" s="44" t="s">
        <v>11</v>
      </c>
      <c r="I8" s="45"/>
    </row>
    <row r="9" spans="1:9" ht="15.75" thickBot="1" x14ac:dyDescent="0.3">
      <c r="A9" s="50" t="s">
        <v>12</v>
      </c>
      <c r="B9" s="51"/>
      <c r="C9" s="52"/>
      <c r="D9" s="46"/>
      <c r="E9" s="55"/>
      <c r="F9" s="46"/>
      <c r="G9" s="46"/>
      <c r="H9" s="46"/>
      <c r="I9" s="46"/>
    </row>
    <row r="10" spans="1:9" x14ac:dyDescent="0.25">
      <c r="A10" s="56"/>
      <c r="B10" s="57"/>
      <c r="C10" s="57"/>
      <c r="D10" s="1"/>
      <c r="E10" s="2"/>
      <c r="F10" s="2"/>
      <c r="G10" s="2"/>
      <c r="H10" s="2"/>
      <c r="I10" s="2"/>
    </row>
    <row r="11" spans="1:9" x14ac:dyDescent="0.25">
      <c r="A11" s="58" t="s">
        <v>13</v>
      </c>
      <c r="B11" s="59"/>
      <c r="C11" s="59"/>
      <c r="D11" s="3"/>
      <c r="E11" s="4"/>
      <c r="F11" s="4"/>
      <c r="G11" s="4"/>
      <c r="H11" s="4"/>
      <c r="I11" s="4"/>
    </row>
    <row r="12" spans="1:9" x14ac:dyDescent="0.25">
      <c r="A12" s="5"/>
      <c r="B12" s="53" t="s">
        <v>14</v>
      </c>
      <c r="C12" s="53"/>
      <c r="D12" s="6">
        <v>762261413</v>
      </c>
      <c r="E12" s="7">
        <v>0</v>
      </c>
      <c r="F12" s="7">
        <f t="shared" ref="F12:F18" si="0">D12+E12</f>
        <v>762261413</v>
      </c>
      <c r="G12" s="7">
        <v>795576474.28999996</v>
      </c>
      <c r="H12" s="7">
        <v>795576474.28999996</v>
      </c>
      <c r="I12" s="7">
        <f>H12-D12</f>
        <v>33315061.289999962</v>
      </c>
    </row>
    <row r="13" spans="1:9" x14ac:dyDescent="0.25">
      <c r="A13" s="5"/>
      <c r="B13" s="53" t="s">
        <v>15</v>
      </c>
      <c r="C13" s="53"/>
      <c r="D13" s="6"/>
      <c r="E13" s="7"/>
      <c r="F13" s="7"/>
      <c r="G13" s="7">
        <v>0</v>
      </c>
      <c r="H13" s="7">
        <v>0</v>
      </c>
      <c r="I13" s="7"/>
    </row>
    <row r="14" spans="1:9" x14ac:dyDescent="0.25">
      <c r="A14" s="5"/>
      <c r="B14" s="53" t="s">
        <v>16</v>
      </c>
      <c r="C14" s="53"/>
      <c r="D14" s="6">
        <v>40416886</v>
      </c>
      <c r="E14" s="7">
        <v>0</v>
      </c>
      <c r="F14" s="7">
        <f t="shared" si="0"/>
        <v>40416886</v>
      </c>
      <c r="G14" s="7">
        <v>43781139.549999997</v>
      </c>
      <c r="H14" s="7">
        <v>43781139.549999997</v>
      </c>
      <c r="I14" s="7">
        <f t="shared" ref="I14:I18" si="1">H14-D14</f>
        <v>3364253.549999997</v>
      </c>
    </row>
    <row r="15" spans="1:9" x14ac:dyDescent="0.25">
      <c r="A15" s="5"/>
      <c r="B15" s="53" t="s">
        <v>17</v>
      </c>
      <c r="C15" s="53"/>
      <c r="D15" s="6">
        <v>157097639</v>
      </c>
      <c r="E15" s="7">
        <v>309611</v>
      </c>
      <c r="F15" s="7">
        <f t="shared" si="0"/>
        <v>157407250</v>
      </c>
      <c r="G15" s="7">
        <v>152179739.50999999</v>
      </c>
      <c r="H15" s="7">
        <v>152179739.50999999</v>
      </c>
      <c r="I15" s="7">
        <f t="shared" si="1"/>
        <v>-4917899.4900000095</v>
      </c>
    </row>
    <row r="16" spans="1:9" x14ac:dyDescent="0.25">
      <c r="A16" s="5"/>
      <c r="B16" s="53" t="s">
        <v>18</v>
      </c>
      <c r="C16" s="53"/>
      <c r="D16" s="6">
        <v>9255774</v>
      </c>
      <c r="E16" s="7">
        <v>0</v>
      </c>
      <c r="F16" s="7">
        <f t="shared" si="0"/>
        <v>9255774</v>
      </c>
      <c r="G16" s="7">
        <v>16879823.510000002</v>
      </c>
      <c r="H16" s="7">
        <v>16879823.510000002</v>
      </c>
      <c r="I16" s="7">
        <f t="shared" si="1"/>
        <v>7624049.5100000016</v>
      </c>
    </row>
    <row r="17" spans="1:9" x14ac:dyDescent="0.25">
      <c r="A17" s="5"/>
      <c r="B17" s="53" t="s">
        <v>19</v>
      </c>
      <c r="C17" s="53"/>
      <c r="D17" s="6">
        <v>2617090</v>
      </c>
      <c r="E17" s="7">
        <v>0</v>
      </c>
      <c r="F17" s="7">
        <f t="shared" si="0"/>
        <v>2617090</v>
      </c>
      <c r="G17" s="7">
        <v>7681348.2300000004</v>
      </c>
      <c r="H17" s="7">
        <v>7678741.8300000001</v>
      </c>
      <c r="I17" s="7">
        <f t="shared" si="1"/>
        <v>5061651.83</v>
      </c>
    </row>
    <row r="18" spans="1:9" x14ac:dyDescent="0.25">
      <c r="A18" s="5"/>
      <c r="B18" s="53" t="s">
        <v>20</v>
      </c>
      <c r="C18" s="53"/>
      <c r="D18" s="6">
        <v>1346877</v>
      </c>
      <c r="E18" s="7">
        <v>0</v>
      </c>
      <c r="F18" s="7">
        <f t="shared" si="0"/>
        <v>1346877</v>
      </c>
      <c r="G18" s="7">
        <v>400211.49</v>
      </c>
      <c r="H18" s="7">
        <v>400211.49</v>
      </c>
      <c r="I18" s="7">
        <f t="shared" si="1"/>
        <v>-946665.51</v>
      </c>
    </row>
    <row r="19" spans="1:9" x14ac:dyDescent="0.25">
      <c r="A19" s="60"/>
      <c r="B19" s="53" t="s">
        <v>21</v>
      </c>
      <c r="C19" s="53"/>
      <c r="D19" s="61">
        <f>SUM(D21:D31)</f>
        <v>665953324</v>
      </c>
      <c r="E19" s="62">
        <f t="shared" ref="E19:I19" si="2">SUM(E21:E31)</f>
        <v>0</v>
      </c>
      <c r="F19" s="61">
        <f t="shared" si="2"/>
        <v>665953324</v>
      </c>
      <c r="G19" s="61">
        <f t="shared" si="2"/>
        <v>675463692.51999998</v>
      </c>
      <c r="H19" s="62">
        <f t="shared" si="2"/>
        <v>675463692.51999998</v>
      </c>
      <c r="I19" s="62">
        <f t="shared" si="2"/>
        <v>9510368.5200000107</v>
      </c>
    </row>
    <row r="20" spans="1:9" x14ac:dyDescent="0.25">
      <c r="A20" s="60"/>
      <c r="B20" s="53" t="s">
        <v>22</v>
      </c>
      <c r="C20" s="53"/>
      <c r="D20" s="61"/>
      <c r="E20" s="62"/>
      <c r="F20" s="61"/>
      <c r="G20" s="61"/>
      <c r="H20" s="62"/>
      <c r="I20" s="62"/>
    </row>
    <row r="21" spans="1:9" x14ac:dyDescent="0.25">
      <c r="A21" s="5"/>
      <c r="B21" s="8"/>
      <c r="C21" s="8" t="s">
        <v>23</v>
      </c>
      <c r="D21" s="6">
        <v>438328033</v>
      </c>
      <c r="E21" s="7">
        <v>0</v>
      </c>
      <c r="F21" s="7">
        <f>D21+E21</f>
        <v>438328033</v>
      </c>
      <c r="G21" s="7">
        <v>417565227.49000001</v>
      </c>
      <c r="H21" s="7">
        <v>417565227.49000001</v>
      </c>
      <c r="I21" s="7">
        <f>H21-D21</f>
        <v>-20762805.50999999</v>
      </c>
    </row>
    <row r="22" spans="1:9" x14ac:dyDescent="0.25">
      <c r="A22" s="5"/>
      <c r="B22" s="8"/>
      <c r="C22" s="8" t="s">
        <v>24</v>
      </c>
      <c r="D22" s="6">
        <v>120184817</v>
      </c>
      <c r="E22" s="7">
        <v>0</v>
      </c>
      <c r="F22" s="7">
        <f>D22+E22</f>
        <v>120184817</v>
      </c>
      <c r="G22" s="7">
        <v>113086683.67</v>
      </c>
      <c r="H22" s="7">
        <v>113086683.67</v>
      </c>
      <c r="I22" s="7">
        <f>H22-D22</f>
        <v>-7098133.3299999982</v>
      </c>
    </row>
    <row r="23" spans="1:9" x14ac:dyDescent="0.25">
      <c r="A23" s="5"/>
      <c r="B23" s="8"/>
      <c r="C23" s="8" t="s">
        <v>25</v>
      </c>
      <c r="D23" s="6">
        <v>22766458</v>
      </c>
      <c r="E23" s="7">
        <v>0</v>
      </c>
      <c r="F23" s="7">
        <f>D23+E23</f>
        <v>22766458</v>
      </c>
      <c r="G23" s="7">
        <v>25396345.690000001</v>
      </c>
      <c r="H23" s="7">
        <v>25396345.690000001</v>
      </c>
      <c r="I23" s="7">
        <f>H23-D23</f>
        <v>2629887.6900000013</v>
      </c>
    </row>
    <row r="24" spans="1:9" x14ac:dyDescent="0.25">
      <c r="A24" s="5"/>
      <c r="B24" s="8"/>
      <c r="C24" s="8" t="s">
        <v>26</v>
      </c>
      <c r="D24" s="9"/>
      <c r="E24" s="7"/>
      <c r="F24" s="7"/>
      <c r="G24" s="7"/>
      <c r="H24" s="7"/>
      <c r="I24" s="7"/>
    </row>
    <row r="25" spans="1:9" x14ac:dyDescent="0.25">
      <c r="A25" s="5"/>
      <c r="B25" s="8"/>
      <c r="C25" s="8" t="s">
        <v>27</v>
      </c>
      <c r="D25" s="9"/>
      <c r="E25" s="7"/>
      <c r="F25" s="7"/>
      <c r="G25" s="7"/>
      <c r="H25" s="7"/>
      <c r="I25" s="7"/>
    </row>
    <row r="26" spans="1:9" x14ac:dyDescent="0.25">
      <c r="A26" s="5"/>
      <c r="B26" s="8"/>
      <c r="C26" s="8" t="s">
        <v>28</v>
      </c>
      <c r="D26" s="6">
        <v>9875805</v>
      </c>
      <c r="E26" s="7">
        <v>0</v>
      </c>
      <c r="F26" s="7">
        <f>D26+E26</f>
        <v>9875805</v>
      </c>
      <c r="G26" s="7">
        <v>10446786.49</v>
      </c>
      <c r="H26" s="7">
        <v>10446786.49</v>
      </c>
      <c r="I26" s="7">
        <f>H26-D26</f>
        <v>570981.49000000022</v>
      </c>
    </row>
    <row r="27" spans="1:9" x14ac:dyDescent="0.25">
      <c r="A27" s="5"/>
      <c r="B27" s="8"/>
      <c r="C27" s="8" t="s">
        <v>29</v>
      </c>
      <c r="D27" s="9"/>
      <c r="E27" s="7"/>
      <c r="F27" s="7"/>
      <c r="G27" s="7"/>
      <c r="H27" s="7"/>
      <c r="I27" s="7"/>
    </row>
    <row r="28" spans="1:9" x14ac:dyDescent="0.25">
      <c r="A28" s="5"/>
      <c r="B28" s="8"/>
      <c r="C28" s="8" t="s">
        <v>30</v>
      </c>
      <c r="D28" s="9"/>
      <c r="E28" s="7"/>
      <c r="F28" s="7"/>
      <c r="G28" s="7"/>
      <c r="H28" s="7"/>
      <c r="I28" s="7"/>
    </row>
    <row r="29" spans="1:9" x14ac:dyDescent="0.25">
      <c r="A29" s="5"/>
      <c r="B29" s="8"/>
      <c r="C29" s="8" t="s">
        <v>31</v>
      </c>
      <c r="D29" s="9">
        <v>18558627</v>
      </c>
      <c r="E29" s="7">
        <v>0</v>
      </c>
      <c r="F29" s="7">
        <f>D29+E29</f>
        <v>18558627</v>
      </c>
      <c r="G29" s="7">
        <v>15338614.27</v>
      </c>
      <c r="H29" s="7">
        <v>15338614.27</v>
      </c>
      <c r="I29" s="7">
        <f>H29-D29</f>
        <v>-3220012.7300000004</v>
      </c>
    </row>
    <row r="30" spans="1:9" x14ac:dyDescent="0.25">
      <c r="A30" s="5"/>
      <c r="B30" s="8"/>
      <c r="C30" s="8" t="s">
        <v>32</v>
      </c>
      <c r="D30" s="9">
        <v>56239584</v>
      </c>
      <c r="E30" s="7">
        <v>0</v>
      </c>
      <c r="F30" s="7">
        <f>D30+E30</f>
        <v>56239584</v>
      </c>
      <c r="G30" s="7">
        <v>46840551</v>
      </c>
      <c r="H30" s="7">
        <v>46840551</v>
      </c>
      <c r="I30" s="7">
        <f>H30-D30</f>
        <v>-9399033</v>
      </c>
    </row>
    <row r="31" spans="1:9" x14ac:dyDescent="0.25">
      <c r="A31" s="5"/>
      <c r="B31" s="8"/>
      <c r="C31" s="8" t="s">
        <v>33</v>
      </c>
      <c r="D31" s="9">
        <v>0</v>
      </c>
      <c r="E31" s="7">
        <v>0</v>
      </c>
      <c r="F31" s="7">
        <f>D31+E31</f>
        <v>0</v>
      </c>
      <c r="G31" s="7">
        <v>46789483.909999996</v>
      </c>
      <c r="H31" s="7">
        <v>46789483.909999996</v>
      </c>
      <c r="I31" s="7">
        <f>H31-D31</f>
        <v>46789483.909999996</v>
      </c>
    </row>
    <row r="32" spans="1:9" x14ac:dyDescent="0.25">
      <c r="A32" s="5"/>
      <c r="B32" s="53" t="s">
        <v>34</v>
      </c>
      <c r="C32" s="53"/>
      <c r="D32" s="9">
        <f t="shared" ref="D32:I32" si="3">SUM(D33:D37)</f>
        <v>9666811</v>
      </c>
      <c r="E32" s="7">
        <f t="shared" si="3"/>
        <v>0</v>
      </c>
      <c r="F32" s="7">
        <f t="shared" si="3"/>
        <v>9666811</v>
      </c>
      <c r="G32" s="7">
        <f t="shared" si="3"/>
        <v>9036225.8100000005</v>
      </c>
      <c r="H32" s="7">
        <f t="shared" si="3"/>
        <v>9036225.8100000005</v>
      </c>
      <c r="I32" s="7">
        <f t="shared" si="3"/>
        <v>-630585.18999999994</v>
      </c>
    </row>
    <row r="33" spans="1:9" x14ac:dyDescent="0.25">
      <c r="A33" s="5"/>
      <c r="B33" s="8"/>
      <c r="C33" s="8" t="s">
        <v>35</v>
      </c>
      <c r="D33" s="6">
        <v>8638</v>
      </c>
      <c r="E33" s="7">
        <v>0</v>
      </c>
      <c r="F33" s="7">
        <f>D33+E33</f>
        <v>8638</v>
      </c>
      <c r="G33" s="10">
        <v>16966.98</v>
      </c>
      <c r="H33" s="10">
        <v>16966.98</v>
      </c>
      <c r="I33" s="7">
        <f>H33-D33</f>
        <v>8328.98</v>
      </c>
    </row>
    <row r="34" spans="1:9" x14ac:dyDescent="0.25">
      <c r="A34" s="5"/>
      <c r="B34" s="8"/>
      <c r="C34" s="8" t="s">
        <v>36</v>
      </c>
      <c r="D34" s="6"/>
      <c r="E34" s="7"/>
      <c r="F34" s="7"/>
      <c r="G34" s="10"/>
      <c r="H34" s="10"/>
      <c r="I34" s="7"/>
    </row>
    <row r="35" spans="1:9" x14ac:dyDescent="0.25">
      <c r="A35" s="5"/>
      <c r="B35" s="8"/>
      <c r="C35" s="8" t="s">
        <v>37</v>
      </c>
      <c r="D35" s="6">
        <v>9658173</v>
      </c>
      <c r="E35" s="7">
        <v>0</v>
      </c>
      <c r="F35" s="7">
        <f>D35+E35</f>
        <v>9658173</v>
      </c>
      <c r="G35" s="10">
        <v>9019258.8300000001</v>
      </c>
      <c r="H35" s="10">
        <v>9019258.8300000001</v>
      </c>
      <c r="I35" s="7">
        <f>H35-D35</f>
        <v>-638914.16999999993</v>
      </c>
    </row>
    <row r="36" spans="1:9" x14ac:dyDescent="0.25">
      <c r="A36" s="5"/>
      <c r="B36" s="8"/>
      <c r="C36" s="8" t="s">
        <v>38</v>
      </c>
      <c r="D36" s="9"/>
      <c r="E36" s="7"/>
      <c r="F36" s="7"/>
      <c r="G36" s="7"/>
      <c r="H36" s="7"/>
      <c r="I36" s="7"/>
    </row>
    <row r="37" spans="1:9" x14ac:dyDescent="0.25">
      <c r="A37" s="5"/>
      <c r="B37" s="8"/>
      <c r="C37" s="8" t="s">
        <v>39</v>
      </c>
      <c r="D37" s="9"/>
      <c r="E37" s="7"/>
      <c r="F37" s="7"/>
      <c r="G37" s="7"/>
      <c r="H37" s="7"/>
      <c r="I37" s="7"/>
    </row>
    <row r="38" spans="1:9" x14ac:dyDescent="0.25">
      <c r="A38" s="5"/>
      <c r="B38" s="53" t="s">
        <v>40</v>
      </c>
      <c r="C38" s="53"/>
      <c r="D38" s="9"/>
      <c r="E38" s="7"/>
      <c r="F38" s="7"/>
      <c r="G38" s="7"/>
      <c r="H38" s="7"/>
      <c r="I38" s="7"/>
    </row>
    <row r="39" spans="1:9" x14ac:dyDescent="0.25">
      <c r="A39" s="5"/>
      <c r="B39" s="53" t="s">
        <v>41</v>
      </c>
      <c r="C39" s="53"/>
      <c r="D39" s="9"/>
      <c r="E39" s="7"/>
      <c r="F39" s="7"/>
      <c r="G39" s="7"/>
      <c r="H39" s="7"/>
      <c r="I39" s="7"/>
    </row>
    <row r="40" spans="1:9" x14ac:dyDescent="0.25">
      <c r="A40" s="5"/>
      <c r="B40" s="8"/>
      <c r="C40" s="8" t="s">
        <v>42</v>
      </c>
      <c r="D40" s="9"/>
      <c r="E40" s="7"/>
      <c r="F40" s="7"/>
      <c r="G40" s="7"/>
      <c r="H40" s="7"/>
      <c r="I40" s="7"/>
    </row>
    <row r="41" spans="1:9" x14ac:dyDescent="0.25">
      <c r="A41" s="5"/>
      <c r="B41" s="53" t="s">
        <v>43</v>
      </c>
      <c r="C41" s="53"/>
      <c r="D41" s="9">
        <f t="shared" ref="D41:I41" si="4">SUM(D42:D43)</f>
        <v>0</v>
      </c>
      <c r="E41" s="7">
        <f t="shared" si="4"/>
        <v>0</v>
      </c>
      <c r="F41" s="7">
        <f t="shared" si="4"/>
        <v>0</v>
      </c>
      <c r="G41" s="7">
        <f t="shared" si="4"/>
        <v>0</v>
      </c>
      <c r="H41" s="7">
        <f t="shared" si="4"/>
        <v>0</v>
      </c>
      <c r="I41" s="7">
        <f t="shared" si="4"/>
        <v>0</v>
      </c>
    </row>
    <row r="42" spans="1:9" x14ac:dyDescent="0.25">
      <c r="A42" s="5"/>
      <c r="B42" s="8"/>
      <c r="C42" s="8" t="s">
        <v>44</v>
      </c>
      <c r="D42" s="6">
        <v>0</v>
      </c>
      <c r="E42" s="7">
        <v>0</v>
      </c>
      <c r="F42" s="7">
        <f>D42+E42</f>
        <v>0</v>
      </c>
      <c r="G42" s="10">
        <v>0</v>
      </c>
      <c r="H42" s="10">
        <v>0</v>
      </c>
      <c r="I42" s="7">
        <f>H42-D42</f>
        <v>0</v>
      </c>
    </row>
    <row r="43" spans="1:9" x14ac:dyDescent="0.25">
      <c r="A43" s="5"/>
      <c r="B43" s="8"/>
      <c r="C43" s="8" t="s">
        <v>45</v>
      </c>
      <c r="D43" s="9">
        <v>0</v>
      </c>
      <c r="E43" s="7">
        <v>0</v>
      </c>
      <c r="F43" s="7">
        <v>0</v>
      </c>
      <c r="G43" s="7">
        <v>0</v>
      </c>
      <c r="H43" s="7">
        <v>0</v>
      </c>
      <c r="I43" s="7">
        <f>H43-D43</f>
        <v>0</v>
      </c>
    </row>
    <row r="44" spans="1:9" x14ac:dyDescent="0.25">
      <c r="A44" s="11"/>
      <c r="B44" s="12"/>
      <c r="C44" s="12"/>
      <c r="D44" s="9"/>
      <c r="E44" s="7"/>
      <c r="F44" s="7"/>
      <c r="G44" s="7"/>
      <c r="H44" s="7"/>
      <c r="I44" s="7"/>
    </row>
    <row r="45" spans="1:9" x14ac:dyDescent="0.25">
      <c r="A45" s="58" t="s">
        <v>46</v>
      </c>
      <c r="B45" s="59"/>
      <c r="C45" s="59"/>
      <c r="D45" s="61">
        <f t="shared" ref="D45:I45" si="5">D12+D14+D15+D16+D17+D18+D19+D32+D41</f>
        <v>1648615814</v>
      </c>
      <c r="E45" s="62">
        <f t="shared" si="5"/>
        <v>309611</v>
      </c>
      <c r="F45" s="61">
        <f t="shared" si="5"/>
        <v>1648925425</v>
      </c>
      <c r="G45" s="61">
        <f t="shared" si="5"/>
        <v>1700998654.9099998</v>
      </c>
      <c r="H45" s="62">
        <f t="shared" si="5"/>
        <v>1700996048.5099998</v>
      </c>
      <c r="I45" s="62">
        <f t="shared" si="5"/>
        <v>52380234.509999968</v>
      </c>
    </row>
    <row r="46" spans="1:9" x14ac:dyDescent="0.25">
      <c r="A46" s="58" t="s">
        <v>47</v>
      </c>
      <c r="B46" s="59"/>
      <c r="C46" s="59"/>
      <c r="D46" s="61"/>
      <c r="E46" s="62"/>
      <c r="F46" s="61"/>
      <c r="G46" s="61"/>
      <c r="H46" s="62"/>
      <c r="I46" s="62"/>
    </row>
    <row r="47" spans="1:9" ht="15.75" thickBot="1" x14ac:dyDescent="0.3">
      <c r="A47" s="63" t="s">
        <v>48</v>
      </c>
      <c r="B47" s="64"/>
      <c r="C47" s="64"/>
      <c r="D47" s="13"/>
      <c r="E47" s="14"/>
      <c r="F47" s="14"/>
      <c r="G47" s="14"/>
      <c r="H47" s="14"/>
      <c r="I47" s="14">
        <f>I45</f>
        <v>52380234.509999968</v>
      </c>
    </row>
    <row r="48" spans="1:9" x14ac:dyDescent="0.25">
      <c r="A48" s="12"/>
      <c r="B48" s="12"/>
      <c r="C48" s="12"/>
      <c r="D48" s="15"/>
      <c r="E48" s="15"/>
      <c r="F48" s="15"/>
      <c r="G48" s="15"/>
      <c r="H48" s="15"/>
      <c r="I48" s="15"/>
    </row>
    <row r="49" spans="1:9" x14ac:dyDescent="0.25">
      <c r="A49" s="12"/>
      <c r="B49" s="12"/>
      <c r="C49" s="12"/>
      <c r="D49" s="15"/>
      <c r="E49" s="15"/>
      <c r="F49" s="15"/>
      <c r="G49" s="15"/>
      <c r="H49" s="15"/>
      <c r="I49" s="15"/>
    </row>
    <row r="50" spans="1:9" x14ac:dyDescent="0.25">
      <c r="A50" s="12"/>
      <c r="B50" s="12"/>
      <c r="C50" s="12"/>
      <c r="D50" s="15"/>
      <c r="E50" s="15"/>
      <c r="F50" s="15"/>
      <c r="G50" s="15"/>
      <c r="H50" s="15"/>
      <c r="I50" s="15"/>
    </row>
    <row r="51" spans="1:9" x14ac:dyDescent="0.25">
      <c r="A51" s="12"/>
      <c r="B51" s="12"/>
      <c r="C51" s="12"/>
      <c r="D51" s="15"/>
      <c r="E51" s="15"/>
      <c r="F51" s="15"/>
      <c r="G51" s="15"/>
      <c r="H51" s="15"/>
      <c r="I51" s="15"/>
    </row>
    <row r="52" spans="1:9" ht="15.75" thickBot="1" x14ac:dyDescent="0.3">
      <c r="A52" s="16"/>
      <c r="B52" s="16"/>
      <c r="C52" s="16"/>
      <c r="D52" s="17"/>
      <c r="E52" s="17"/>
      <c r="F52" s="17"/>
      <c r="G52" s="17"/>
      <c r="H52" s="17"/>
      <c r="I52" s="17"/>
    </row>
    <row r="53" spans="1:9" x14ac:dyDescent="0.25">
      <c r="A53" s="58" t="s">
        <v>49</v>
      </c>
      <c r="B53" s="59"/>
      <c r="C53" s="59"/>
      <c r="D53" s="18"/>
      <c r="E53" s="19"/>
      <c r="F53" s="19"/>
      <c r="G53" s="19"/>
      <c r="H53" s="19"/>
      <c r="I53" s="19"/>
    </row>
    <row r="54" spans="1:9" x14ac:dyDescent="0.25">
      <c r="A54" s="5"/>
      <c r="B54" s="53" t="s">
        <v>50</v>
      </c>
      <c r="C54" s="53"/>
      <c r="D54" s="9">
        <f t="shared" ref="D54:I54" si="6">SUM(D55:D62)</f>
        <v>379350015</v>
      </c>
      <c r="E54" s="7">
        <f t="shared" si="6"/>
        <v>0</v>
      </c>
      <c r="F54" s="7">
        <f t="shared" si="6"/>
        <v>379350015</v>
      </c>
      <c r="G54" s="7">
        <f t="shared" si="6"/>
        <v>377296322.56</v>
      </c>
      <c r="H54" s="7">
        <f t="shared" si="6"/>
        <v>377296322.56</v>
      </c>
      <c r="I54" s="7">
        <f t="shared" si="6"/>
        <v>-2053692.4399999827</v>
      </c>
    </row>
    <row r="55" spans="1:9" x14ac:dyDescent="0.25">
      <c r="A55" s="5"/>
      <c r="B55" s="8"/>
      <c r="C55" s="8" t="s">
        <v>51</v>
      </c>
      <c r="D55" s="9"/>
      <c r="E55" s="7"/>
      <c r="F55" s="7"/>
      <c r="G55" s="7"/>
      <c r="H55" s="7"/>
      <c r="I55" s="7"/>
    </row>
    <row r="56" spans="1:9" x14ac:dyDescent="0.25">
      <c r="A56" s="5"/>
      <c r="B56" s="8"/>
      <c r="C56" s="8" t="s">
        <v>52</v>
      </c>
      <c r="D56" s="9"/>
      <c r="E56" s="7"/>
      <c r="F56" s="7"/>
      <c r="G56" s="7"/>
      <c r="H56" s="7"/>
      <c r="I56" s="7"/>
    </row>
    <row r="57" spans="1:9" x14ac:dyDescent="0.25">
      <c r="A57" s="5"/>
      <c r="B57" s="8"/>
      <c r="C57" s="8" t="s">
        <v>53</v>
      </c>
      <c r="D57" s="9">
        <v>56512731</v>
      </c>
      <c r="E57" s="7">
        <v>0</v>
      </c>
      <c r="F57" s="7">
        <f>D57+E57</f>
        <v>56512731</v>
      </c>
      <c r="G57" s="10">
        <v>54108744.640000001</v>
      </c>
      <c r="H57" s="10">
        <v>54108744.640000001</v>
      </c>
      <c r="I57" s="7">
        <f>H57-D57</f>
        <v>-2403986.3599999994</v>
      </c>
    </row>
    <row r="58" spans="1:9" x14ac:dyDescent="0.25">
      <c r="A58" s="5"/>
      <c r="B58" s="8"/>
      <c r="C58" s="8" t="s">
        <v>54</v>
      </c>
      <c r="D58" s="9">
        <v>322837284</v>
      </c>
      <c r="E58" s="7">
        <v>0</v>
      </c>
      <c r="F58" s="7">
        <f>D58+E58</f>
        <v>322837284</v>
      </c>
      <c r="G58" s="10">
        <v>323187577.92000002</v>
      </c>
      <c r="H58" s="10">
        <v>323187577.92000002</v>
      </c>
      <c r="I58" s="7">
        <f>H58-D58</f>
        <v>350293.92000001669</v>
      </c>
    </row>
    <row r="59" spans="1:9" x14ac:dyDescent="0.25">
      <c r="A59" s="5"/>
      <c r="B59" s="8"/>
      <c r="C59" s="8" t="s">
        <v>55</v>
      </c>
      <c r="D59" s="9"/>
      <c r="E59" s="7"/>
      <c r="F59" s="7"/>
      <c r="G59" s="7"/>
      <c r="H59" s="7"/>
      <c r="I59" s="7"/>
    </row>
    <row r="60" spans="1:9" x14ac:dyDescent="0.25">
      <c r="A60" s="5"/>
      <c r="B60" s="8"/>
      <c r="C60" s="8" t="s">
        <v>56</v>
      </c>
      <c r="D60" s="9"/>
      <c r="E60" s="7"/>
      <c r="F60" s="7"/>
      <c r="G60" s="7"/>
      <c r="H60" s="7"/>
      <c r="I60" s="7"/>
    </row>
    <row r="61" spans="1:9" x14ac:dyDescent="0.25">
      <c r="A61" s="5"/>
      <c r="B61" s="8"/>
      <c r="C61" s="8" t="s">
        <v>57</v>
      </c>
      <c r="D61" s="9"/>
      <c r="E61" s="7"/>
      <c r="F61" s="7"/>
      <c r="G61" s="7"/>
      <c r="H61" s="7"/>
      <c r="I61" s="7"/>
    </row>
    <row r="62" spans="1:9" x14ac:dyDescent="0.25">
      <c r="A62" s="5"/>
      <c r="B62" s="8"/>
      <c r="C62" s="8" t="s">
        <v>58</v>
      </c>
      <c r="D62" s="9"/>
      <c r="E62" s="7"/>
      <c r="F62" s="7"/>
      <c r="G62" s="7"/>
      <c r="H62" s="7"/>
      <c r="I62" s="7"/>
    </row>
    <row r="63" spans="1:9" x14ac:dyDescent="0.25">
      <c r="A63" s="5"/>
      <c r="B63" s="53" t="s">
        <v>59</v>
      </c>
      <c r="C63" s="53"/>
      <c r="D63" s="9">
        <f t="shared" ref="D63:I63" si="7">SUM(D64:D67)</f>
        <v>82903808</v>
      </c>
      <c r="E63" s="7">
        <f t="shared" si="7"/>
        <v>0</v>
      </c>
      <c r="F63" s="7">
        <f t="shared" si="7"/>
        <v>82903808</v>
      </c>
      <c r="G63" s="7">
        <f t="shared" si="7"/>
        <v>127490140.47</v>
      </c>
      <c r="H63" s="7">
        <f t="shared" si="7"/>
        <v>127490140.47</v>
      </c>
      <c r="I63" s="7">
        <f t="shared" si="7"/>
        <v>44586332.469999999</v>
      </c>
    </row>
    <row r="64" spans="1:9" x14ac:dyDescent="0.25">
      <c r="A64" s="5"/>
      <c r="B64" s="8"/>
      <c r="C64" s="8" t="s">
        <v>60</v>
      </c>
      <c r="D64" s="9"/>
      <c r="E64" s="7"/>
      <c r="F64" s="7"/>
      <c r="G64" s="7"/>
      <c r="H64" s="7"/>
      <c r="I64" s="7"/>
    </row>
    <row r="65" spans="1:9" x14ac:dyDescent="0.25">
      <c r="A65" s="5"/>
      <c r="B65" s="8"/>
      <c r="C65" s="8" t="s">
        <v>61</v>
      </c>
      <c r="D65" s="9"/>
      <c r="E65" s="7"/>
      <c r="F65" s="7"/>
      <c r="G65" s="7"/>
      <c r="H65" s="7"/>
      <c r="I65" s="7"/>
    </row>
    <row r="66" spans="1:9" x14ac:dyDescent="0.25">
      <c r="A66" s="5"/>
      <c r="B66" s="8"/>
      <c r="C66" s="8" t="s">
        <v>62</v>
      </c>
      <c r="D66" s="9"/>
      <c r="E66" s="7"/>
      <c r="F66" s="7"/>
      <c r="G66" s="7"/>
      <c r="H66" s="7"/>
      <c r="I66" s="7"/>
    </row>
    <row r="67" spans="1:9" x14ac:dyDescent="0.25">
      <c r="A67" s="5"/>
      <c r="B67" s="8"/>
      <c r="C67" s="8" t="s">
        <v>63</v>
      </c>
      <c r="D67" s="9">
        <v>82903808</v>
      </c>
      <c r="E67" s="7">
        <v>0</v>
      </c>
      <c r="F67" s="7">
        <f>D67+E67</f>
        <v>82903808</v>
      </c>
      <c r="G67" s="10">
        <v>127490140.47</v>
      </c>
      <c r="H67" s="10">
        <v>127490140.47</v>
      </c>
      <c r="I67" s="7">
        <f>H67-D67</f>
        <v>44586332.469999999</v>
      </c>
    </row>
    <row r="68" spans="1:9" x14ac:dyDescent="0.25">
      <c r="A68" s="5"/>
      <c r="B68" s="53" t="s">
        <v>64</v>
      </c>
      <c r="C68" s="53"/>
      <c r="D68" s="9">
        <f>SUM(D69:D70)</f>
        <v>0</v>
      </c>
      <c r="E68" s="7">
        <f>SUM(E69:E70)</f>
        <v>0</v>
      </c>
      <c r="F68" s="7">
        <f>SUM(F69:F70)</f>
        <v>0</v>
      </c>
      <c r="G68" s="7">
        <f>SUM(G69:G70)</f>
        <v>0</v>
      </c>
      <c r="H68" s="7">
        <f>SUM(H69:H70)</f>
        <v>0</v>
      </c>
      <c r="I68" s="7">
        <f>H68-D68</f>
        <v>0</v>
      </c>
    </row>
    <row r="69" spans="1:9" x14ac:dyDescent="0.25">
      <c r="A69" s="5"/>
      <c r="B69" s="8"/>
      <c r="C69" s="8" t="s">
        <v>65</v>
      </c>
      <c r="D69" s="9"/>
      <c r="E69" s="7"/>
      <c r="F69" s="7"/>
      <c r="G69" s="7"/>
      <c r="H69" s="7"/>
      <c r="I69" s="7"/>
    </row>
    <row r="70" spans="1:9" x14ac:dyDescent="0.25">
      <c r="A70" s="5"/>
      <c r="B70" s="8"/>
      <c r="C70" s="8" t="s">
        <v>66</v>
      </c>
      <c r="D70" s="9">
        <v>0</v>
      </c>
      <c r="E70" s="7">
        <v>0</v>
      </c>
      <c r="F70" s="7">
        <f>D70+E70</f>
        <v>0</v>
      </c>
      <c r="G70" s="10">
        <v>0</v>
      </c>
      <c r="H70" s="10">
        <v>0</v>
      </c>
      <c r="I70" s="7">
        <f>H70-D70</f>
        <v>0</v>
      </c>
    </row>
    <row r="71" spans="1:9" x14ac:dyDescent="0.25">
      <c r="A71" s="5"/>
      <c r="B71" s="53" t="s">
        <v>67</v>
      </c>
      <c r="C71" s="53"/>
      <c r="D71" s="9"/>
      <c r="E71" s="7"/>
      <c r="F71" s="7"/>
      <c r="G71" s="7"/>
      <c r="H71" s="7"/>
      <c r="I71" s="7"/>
    </row>
    <row r="72" spans="1:9" x14ac:dyDescent="0.25">
      <c r="A72" s="5"/>
      <c r="B72" s="53" t="s">
        <v>68</v>
      </c>
      <c r="C72" s="53"/>
      <c r="D72" s="9"/>
      <c r="E72" s="7"/>
      <c r="F72" s="7"/>
      <c r="G72" s="7"/>
      <c r="H72" s="7"/>
      <c r="I72" s="7"/>
    </row>
    <row r="73" spans="1:9" x14ac:dyDescent="0.25">
      <c r="A73" s="11"/>
      <c r="B73" s="65"/>
      <c r="C73" s="65"/>
      <c r="D73" s="9"/>
      <c r="E73" s="7"/>
      <c r="F73" s="7"/>
      <c r="G73" s="7"/>
      <c r="H73" s="7"/>
      <c r="I73" s="7"/>
    </row>
    <row r="74" spans="1:9" x14ac:dyDescent="0.25">
      <c r="A74" s="58" t="s">
        <v>69</v>
      </c>
      <c r="B74" s="59"/>
      <c r="C74" s="59"/>
      <c r="D74" s="9">
        <f t="shared" ref="D74:I74" si="8">D54+D63+D68+D71+D72</f>
        <v>462253823</v>
      </c>
      <c r="E74" s="7">
        <f t="shared" si="8"/>
        <v>0</v>
      </c>
      <c r="F74" s="7">
        <f t="shared" si="8"/>
        <v>462253823</v>
      </c>
      <c r="G74" s="7">
        <f t="shared" si="8"/>
        <v>504786463.02999997</v>
      </c>
      <c r="H74" s="7">
        <f t="shared" si="8"/>
        <v>504786463.02999997</v>
      </c>
      <c r="I74" s="7">
        <f t="shared" si="8"/>
        <v>42532640.030000016</v>
      </c>
    </row>
    <row r="75" spans="1:9" x14ac:dyDescent="0.25">
      <c r="A75" s="11"/>
      <c r="B75" s="65"/>
      <c r="C75" s="65"/>
      <c r="D75" s="9"/>
      <c r="E75" s="7"/>
      <c r="F75" s="7"/>
      <c r="G75" s="7"/>
      <c r="H75" s="7"/>
      <c r="I75" s="7"/>
    </row>
    <row r="76" spans="1:9" x14ac:dyDescent="0.25">
      <c r="A76" s="58" t="s">
        <v>70</v>
      </c>
      <c r="B76" s="59"/>
      <c r="C76" s="59"/>
      <c r="D76" s="9">
        <f>D77</f>
        <v>60000000</v>
      </c>
      <c r="E76" s="7">
        <f>E77</f>
        <v>0</v>
      </c>
      <c r="F76" s="7">
        <f>D76+E76</f>
        <v>60000000</v>
      </c>
      <c r="G76" s="7">
        <f>G77</f>
        <v>0</v>
      </c>
      <c r="H76" s="7">
        <f>H77</f>
        <v>0</v>
      </c>
      <c r="I76" s="7">
        <f>I77</f>
        <v>-60000000</v>
      </c>
    </row>
    <row r="77" spans="1:9" x14ac:dyDescent="0.25">
      <c r="A77" s="5"/>
      <c r="B77" s="53" t="s">
        <v>71</v>
      </c>
      <c r="C77" s="53"/>
      <c r="D77" s="9">
        <v>60000000</v>
      </c>
      <c r="E77" s="7">
        <v>0</v>
      </c>
      <c r="F77" s="7">
        <f>D77+E77</f>
        <v>60000000</v>
      </c>
      <c r="G77" s="10">
        <v>0</v>
      </c>
      <c r="H77" s="10">
        <v>0</v>
      </c>
      <c r="I77" s="7">
        <f>H77-D77</f>
        <v>-60000000</v>
      </c>
    </row>
    <row r="78" spans="1:9" x14ac:dyDescent="0.25">
      <c r="A78" s="11"/>
      <c r="B78" s="65"/>
      <c r="C78" s="65"/>
      <c r="D78" s="9"/>
      <c r="E78" s="7"/>
      <c r="F78" s="7"/>
      <c r="G78" s="7"/>
      <c r="H78" s="7"/>
      <c r="I78" s="7"/>
    </row>
    <row r="79" spans="1:9" x14ac:dyDescent="0.25">
      <c r="A79" s="58" t="s">
        <v>72</v>
      </c>
      <c r="B79" s="59"/>
      <c r="C79" s="59"/>
      <c r="D79" s="9">
        <f>D45+D74+D76</f>
        <v>2170869637</v>
      </c>
      <c r="E79" s="7">
        <f>E45+E74+E77</f>
        <v>309611</v>
      </c>
      <c r="F79" s="7">
        <f>F45+F74+F77</f>
        <v>2171179248</v>
      </c>
      <c r="G79" s="7">
        <f>G45+G74+G77</f>
        <v>2205785117.9399996</v>
      </c>
      <c r="H79" s="7">
        <f>H45+H74+H77</f>
        <v>2205782511.54</v>
      </c>
      <c r="I79" s="7">
        <f>I45+I74+I77</f>
        <v>34912874.539999992</v>
      </c>
    </row>
    <row r="80" spans="1:9" x14ac:dyDescent="0.25">
      <c r="A80" s="11"/>
      <c r="B80" s="65"/>
      <c r="C80" s="65"/>
      <c r="D80" s="9"/>
      <c r="E80" s="7"/>
      <c r="F80" s="7"/>
      <c r="G80" s="7"/>
      <c r="H80" s="7"/>
      <c r="I80" s="7"/>
    </row>
    <row r="81" spans="1:11" x14ac:dyDescent="0.25">
      <c r="A81" s="5"/>
      <c r="B81" s="59" t="s">
        <v>73</v>
      </c>
      <c r="C81" s="59"/>
      <c r="D81" s="9"/>
      <c r="E81" s="7"/>
      <c r="F81" s="7"/>
      <c r="G81" s="7"/>
      <c r="H81" s="7"/>
      <c r="I81" s="7"/>
    </row>
    <row r="82" spans="1:11" x14ac:dyDescent="0.25">
      <c r="A82" s="5"/>
      <c r="B82" s="53" t="s">
        <v>74</v>
      </c>
      <c r="C82" s="53"/>
      <c r="D82" s="9">
        <v>0</v>
      </c>
      <c r="E82" s="7">
        <v>0</v>
      </c>
      <c r="F82" s="7">
        <f>D82+E82</f>
        <v>0</v>
      </c>
      <c r="G82" s="7">
        <v>0</v>
      </c>
      <c r="H82" s="7">
        <v>0</v>
      </c>
      <c r="I82" s="7">
        <f>H82-D82</f>
        <v>0</v>
      </c>
    </row>
    <row r="83" spans="1:11" x14ac:dyDescent="0.25">
      <c r="A83" s="5"/>
      <c r="B83" s="53" t="s">
        <v>75</v>
      </c>
      <c r="C83" s="53"/>
      <c r="D83" s="9">
        <f>D77</f>
        <v>60000000</v>
      </c>
      <c r="E83" s="7">
        <f>E77</f>
        <v>0</v>
      </c>
      <c r="F83" s="7">
        <f>D83+E83</f>
        <v>60000000</v>
      </c>
      <c r="G83" s="7">
        <f>G77</f>
        <v>0</v>
      </c>
      <c r="H83" s="7">
        <f>H77</f>
        <v>0</v>
      </c>
      <c r="I83" s="7">
        <f>I77</f>
        <v>-60000000</v>
      </c>
    </row>
    <row r="84" spans="1:11" x14ac:dyDescent="0.25">
      <c r="A84" s="5"/>
      <c r="B84" s="59" t="s">
        <v>76</v>
      </c>
      <c r="C84" s="59"/>
      <c r="D84" s="9">
        <f t="shared" ref="D84:I84" si="9">SUM(D82:D83)</f>
        <v>60000000</v>
      </c>
      <c r="E84" s="7">
        <f t="shared" si="9"/>
        <v>0</v>
      </c>
      <c r="F84" s="7">
        <f>D84+E84</f>
        <v>60000000</v>
      </c>
      <c r="G84" s="7">
        <f t="shared" si="9"/>
        <v>0</v>
      </c>
      <c r="H84" s="7">
        <f t="shared" si="9"/>
        <v>0</v>
      </c>
      <c r="I84" s="7">
        <f t="shared" si="9"/>
        <v>-60000000</v>
      </c>
    </row>
    <row r="85" spans="1:11" ht="15.75" thickBot="1" x14ac:dyDescent="0.3">
      <c r="A85" s="20"/>
      <c r="B85" s="67"/>
      <c r="C85" s="67"/>
      <c r="D85" s="21"/>
      <c r="E85" s="22"/>
      <c r="F85" s="22"/>
      <c r="G85" s="22"/>
      <c r="H85" s="22"/>
      <c r="I85" s="22"/>
    </row>
    <row r="86" spans="1:11" x14ac:dyDescent="0.25">
      <c r="D86" s="33"/>
      <c r="E86" s="34"/>
      <c r="F86" s="33"/>
      <c r="G86" s="34"/>
      <c r="H86" s="34"/>
      <c r="I86" s="34"/>
      <c r="J86" s="34"/>
      <c r="K86" s="34"/>
    </row>
    <row r="87" spans="1:11" x14ac:dyDescent="0.25">
      <c r="B87" s="68" t="s">
        <v>77</v>
      </c>
      <c r="C87" s="68"/>
      <c r="D87" s="68"/>
      <c r="E87" s="68"/>
      <c r="F87" s="68"/>
      <c r="G87" s="68"/>
      <c r="H87" s="68"/>
      <c r="I87" s="68"/>
      <c r="J87" s="23"/>
      <c r="K87" s="23"/>
    </row>
    <row r="88" spans="1:11" ht="15" customHeight="1" x14ac:dyDescent="0.25">
      <c r="B88" s="24"/>
      <c r="C88" s="25"/>
      <c r="D88" s="25"/>
      <c r="E88" s="25"/>
      <c r="F88" s="25"/>
      <c r="G88" s="25"/>
      <c r="H88" s="35"/>
      <c r="I88" s="36"/>
      <c r="J88" s="25"/>
      <c r="K88" s="24"/>
    </row>
    <row r="89" spans="1:11" ht="15" customHeight="1" x14ac:dyDescent="0.25">
      <c r="B89" s="24"/>
      <c r="C89" s="25"/>
      <c r="D89" s="25"/>
      <c r="E89" s="25"/>
      <c r="F89" s="25"/>
      <c r="G89" s="25"/>
      <c r="H89" s="35"/>
      <c r="I89" s="36"/>
      <c r="J89" s="25"/>
      <c r="K89" s="24"/>
    </row>
    <row r="90" spans="1:11" x14ac:dyDescent="0.25">
      <c r="B90" s="24"/>
      <c r="C90" s="24"/>
      <c r="E90" s="23"/>
      <c r="F90" s="23"/>
      <c r="G90" s="23"/>
      <c r="H90" s="37"/>
      <c r="I90" s="37"/>
      <c r="J90" s="23"/>
      <c r="K90" s="24"/>
    </row>
    <row r="91" spans="1:11" ht="15.75" x14ac:dyDescent="0.25">
      <c r="B91" s="69" t="s">
        <v>78</v>
      </c>
      <c r="C91" s="69"/>
      <c r="D91" s="69"/>
      <c r="E91" s="69"/>
      <c r="F91" s="69"/>
      <c r="G91" s="69"/>
      <c r="H91" s="69"/>
      <c r="I91" s="69"/>
      <c r="J91" s="26"/>
      <c r="K91" s="26"/>
    </row>
    <row r="92" spans="1:11" x14ac:dyDescent="0.25">
      <c r="B92" s="68" t="s">
        <v>79</v>
      </c>
      <c r="C92" s="68"/>
      <c r="D92" s="68"/>
      <c r="E92" s="68"/>
      <c r="F92" s="68"/>
      <c r="G92" s="68"/>
      <c r="H92" s="68"/>
      <c r="I92" s="68"/>
      <c r="J92" s="23"/>
      <c r="K92" s="23"/>
    </row>
    <row r="93" spans="1:11" x14ac:dyDescent="0.25">
      <c r="B93" s="70"/>
      <c r="C93" s="70"/>
      <c r="D93" s="70"/>
      <c r="E93" s="70"/>
      <c r="F93" s="70"/>
      <c r="G93" s="70"/>
      <c r="H93" s="70"/>
      <c r="I93" s="70"/>
      <c r="J93" s="24"/>
      <c r="K93" s="24"/>
    </row>
    <row r="94" spans="1:11" x14ac:dyDescent="0.25">
      <c r="B94" s="24"/>
      <c r="C94" s="24"/>
      <c r="D94" s="24"/>
      <c r="E94" s="24"/>
      <c r="F94" s="24"/>
      <c r="G94" s="24"/>
      <c r="H94" s="24"/>
      <c r="I94" s="24"/>
      <c r="J94" s="24"/>
      <c r="K94" s="24"/>
    </row>
    <row r="95" spans="1:11" x14ac:dyDescent="0.25">
      <c r="B95" s="66" t="s">
        <v>80</v>
      </c>
      <c r="C95" s="66"/>
      <c r="D95" s="27"/>
      <c r="E95" s="27"/>
      <c r="F95" s="66" t="s">
        <v>81</v>
      </c>
      <c r="G95" s="66"/>
      <c r="H95" s="66"/>
      <c r="I95" s="66"/>
      <c r="J95" s="27"/>
      <c r="K95" s="27"/>
    </row>
    <row r="96" spans="1:11" x14ac:dyDescent="0.25">
      <c r="B96" s="24"/>
      <c r="C96" s="28"/>
      <c r="D96" s="28"/>
      <c r="E96" s="28"/>
      <c r="F96" s="66" t="s">
        <v>82</v>
      </c>
      <c r="G96" s="66"/>
      <c r="H96" s="66"/>
      <c r="I96" s="66"/>
      <c r="J96" s="27"/>
      <c r="K96" s="27"/>
    </row>
    <row r="97" spans="2:11" x14ac:dyDescent="0.25">
      <c r="B97" s="24"/>
      <c r="C97" s="28"/>
      <c r="D97" s="28"/>
      <c r="E97" s="28"/>
      <c r="F97" s="66" t="s">
        <v>83</v>
      </c>
      <c r="G97" s="66"/>
      <c r="H97" s="66"/>
      <c r="I97" s="66"/>
      <c r="J97" s="27"/>
      <c r="K97" s="27"/>
    </row>
    <row r="98" spans="2:11" x14ac:dyDescent="0.25">
      <c r="B98" s="24"/>
      <c r="C98" s="28"/>
      <c r="D98" s="28"/>
      <c r="E98" s="28"/>
      <c r="F98" s="28"/>
      <c r="G98" s="28"/>
      <c r="H98" s="28"/>
      <c r="I98" s="28"/>
      <c r="J98" s="28"/>
      <c r="K98" s="28"/>
    </row>
    <row r="99" spans="2:11" x14ac:dyDescent="0.25">
      <c r="B99" s="24"/>
      <c r="C99" s="27"/>
      <c r="D99" s="27"/>
      <c r="E99" s="23"/>
      <c r="F99" s="29"/>
      <c r="G99" s="30"/>
      <c r="H99" s="29"/>
      <c r="J99" s="31"/>
      <c r="K99" s="32"/>
    </row>
    <row r="100" spans="2:11" x14ac:dyDescent="0.25">
      <c r="B100" s="66" t="s">
        <v>84</v>
      </c>
      <c r="C100" s="66"/>
      <c r="D100" s="27"/>
      <c r="E100" s="27"/>
      <c r="F100" s="66" t="s">
        <v>85</v>
      </c>
      <c r="G100" s="66"/>
      <c r="H100" s="66"/>
      <c r="I100" s="66"/>
      <c r="J100" s="27"/>
      <c r="K100" s="27"/>
    </row>
    <row r="101" spans="2:11" x14ac:dyDescent="0.25">
      <c r="B101" s="68" t="s">
        <v>86</v>
      </c>
      <c r="C101" s="68"/>
      <c r="D101" s="23"/>
      <c r="E101" s="23"/>
      <c r="F101" s="68" t="s">
        <v>87</v>
      </c>
      <c r="G101" s="68"/>
      <c r="H101" s="68"/>
      <c r="I101" s="68"/>
      <c r="J101" s="23"/>
      <c r="K101" s="23"/>
    </row>
  </sheetData>
  <mergeCells count="77">
    <mergeCell ref="F96:I96"/>
    <mergeCell ref="F97:I97"/>
    <mergeCell ref="B100:C100"/>
    <mergeCell ref="F100:I100"/>
    <mergeCell ref="B101:C101"/>
    <mergeCell ref="F101:I101"/>
    <mergeCell ref="B95:C95"/>
    <mergeCell ref="F95:I95"/>
    <mergeCell ref="A79:C79"/>
    <mergeCell ref="B80:C80"/>
    <mergeCell ref="B81:C81"/>
    <mergeCell ref="B82:C82"/>
    <mergeCell ref="B83:C83"/>
    <mergeCell ref="B84:C84"/>
    <mergeCell ref="B85:C85"/>
    <mergeCell ref="B87:I87"/>
    <mergeCell ref="B91:I91"/>
    <mergeCell ref="B92:I92"/>
    <mergeCell ref="B93:I93"/>
    <mergeCell ref="B78:C78"/>
    <mergeCell ref="A53:C53"/>
    <mergeCell ref="B54:C54"/>
    <mergeCell ref="B63:C63"/>
    <mergeCell ref="B68:C68"/>
    <mergeCell ref="B71:C71"/>
    <mergeCell ref="B72:C72"/>
    <mergeCell ref="B73:C73"/>
    <mergeCell ref="A74:C74"/>
    <mergeCell ref="B75:C75"/>
    <mergeCell ref="A76:C76"/>
    <mergeCell ref="B77:C77"/>
    <mergeCell ref="F45:F46"/>
    <mergeCell ref="G45:G46"/>
    <mergeCell ref="H45:H46"/>
    <mergeCell ref="I45:I46"/>
    <mergeCell ref="A46:C46"/>
    <mergeCell ref="D45:D46"/>
    <mergeCell ref="E45:E46"/>
    <mergeCell ref="A47:C47"/>
    <mergeCell ref="B38:C38"/>
    <mergeCell ref="B39:C39"/>
    <mergeCell ref="B41:C41"/>
    <mergeCell ref="A45:C45"/>
    <mergeCell ref="F19:F20"/>
    <mergeCell ref="G19:G20"/>
    <mergeCell ref="H19:H20"/>
    <mergeCell ref="I19:I20"/>
    <mergeCell ref="B20:C20"/>
    <mergeCell ref="D19:D20"/>
    <mergeCell ref="E19:E20"/>
    <mergeCell ref="B32:C32"/>
    <mergeCell ref="B17:C17"/>
    <mergeCell ref="B18:C18"/>
    <mergeCell ref="A19:A20"/>
    <mergeCell ref="B19:C19"/>
    <mergeCell ref="B16:C16"/>
    <mergeCell ref="E8:E9"/>
    <mergeCell ref="F8:F9"/>
    <mergeCell ref="G8:G9"/>
    <mergeCell ref="H8:H9"/>
    <mergeCell ref="A9:C9"/>
    <mergeCell ref="A10:C10"/>
    <mergeCell ref="A11:C11"/>
    <mergeCell ref="B12:C12"/>
    <mergeCell ref="B13:C13"/>
    <mergeCell ref="B14:C14"/>
    <mergeCell ref="B15:C15"/>
    <mergeCell ref="A2:I2"/>
    <mergeCell ref="A3:I3"/>
    <mergeCell ref="A4:I4"/>
    <mergeCell ref="A5:I5"/>
    <mergeCell ref="A6:I6"/>
    <mergeCell ref="A7:C7"/>
    <mergeCell ref="D7:H7"/>
    <mergeCell ref="I7:I9"/>
    <mergeCell ref="A8:C8"/>
    <mergeCell ref="D8:D9"/>
  </mergeCells>
  <printOptions horizontalCentered="1"/>
  <pageMargins left="0.31496062992125984" right="1.3779527559055118" top="0.98425196850393704" bottom="1.3385826771653544" header="0.31496062992125984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2020-07-22T18:37:29Z</cp:lastPrinted>
  <dcterms:created xsi:type="dcterms:W3CDTF">2020-07-20T17:03:51Z</dcterms:created>
  <dcterms:modified xsi:type="dcterms:W3CDTF">2020-07-22T18:39:28Z</dcterms:modified>
</cp:coreProperties>
</file>